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B37" i="1" l="1"/>
  <c r="A11" i="1" l="1"/>
  <c r="B19" i="1"/>
  <c r="B17" i="1"/>
  <c r="B16" i="1"/>
  <c r="B15" i="1"/>
  <c r="B14" i="1"/>
  <c r="B13" i="1"/>
  <c r="B12" i="1"/>
  <c r="B11" i="1"/>
  <c r="D9" i="2"/>
  <c r="E9" i="2"/>
  <c r="F9" i="2"/>
  <c r="G9" i="2"/>
  <c r="H9" i="2"/>
  <c r="C9" i="2"/>
  <c r="A17" i="1"/>
  <c r="B5" i="1"/>
  <c r="G2" i="2"/>
  <c r="A15" i="1"/>
  <c r="A14" i="1"/>
  <c r="A13" i="1"/>
  <c r="A12" i="1"/>
</calcChain>
</file>

<file path=xl/sharedStrings.xml><?xml version="1.0" encoding="utf-8"?>
<sst xmlns="http://schemas.openxmlformats.org/spreadsheetml/2006/main" count="22" uniqueCount="22">
  <si>
    <t xml:space="preserve">Расходы </t>
  </si>
  <si>
    <t>Услуги банка</t>
  </si>
  <si>
    <t>Отчет по финансовой деятельности Благотоврительного Фонда "ВЯЗЬ" 2016г.</t>
  </si>
  <si>
    <t xml:space="preserve">Поступление на расчетный счет </t>
  </si>
  <si>
    <t>Заработная плата</t>
  </si>
  <si>
    <t>Налоги с заработной платы</t>
  </si>
  <si>
    <t>Налоги предприятия</t>
  </si>
  <si>
    <t>Общие расходы на обслуживание компьютерных программ</t>
  </si>
  <si>
    <t>Материальная помощь Завод ЖБИ</t>
  </si>
  <si>
    <t>в том числе</t>
  </si>
  <si>
    <t>Добровольное пожертвование от ФОНД ПРОДОВОЛЬСТВИЯ РУСЬ БФ</t>
  </si>
  <si>
    <t>Благотоворительная помощь НПО Ресурс</t>
  </si>
  <si>
    <t>71 090,60</t>
  </si>
  <si>
    <t>72 825,50</t>
  </si>
  <si>
    <t>19 514,20</t>
  </si>
  <si>
    <t xml:space="preserve">Благотоврительная помощь </t>
  </si>
  <si>
    <t>95 809,08</t>
  </si>
  <si>
    <t>ИТОГО расходов</t>
  </si>
  <si>
    <t>__________________________   Панченкова С.А.</t>
  </si>
  <si>
    <t>Продукты питания Клуб завтраков</t>
  </si>
  <si>
    <t xml:space="preserve">Остаток на расчетном счете на 31.12.2016г. </t>
  </si>
  <si>
    <t>Остаток денежных средств на расчетном счете на 01.01.2016 г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</si>
</sst>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3" fillId="0" borderId="1" xfId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" xfId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1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2"/>
  <sheetViews>
    <sheetView tabSelected="1" topLeftCell="A28" workbookViewId="0">
      <selection activeCell="B4" sqref="B4"/>
    </sheetView>
  </sheetViews>
  <sheetFormatPr defaultRowHeight="15" x14ac:dyDescent="0.25"/>
  <cols>
    <col min="1" max="1" width="58" customWidth="1"/>
    <col min="2" max="2" width="19.28515625" customWidth="1"/>
  </cols>
  <sheetData>
    <row r="2" spans="1:2" x14ac:dyDescent="0.25">
      <c r="A2" s="1" t="s">
        <v>2</v>
      </c>
    </row>
    <row r="3" spans="1:2" x14ac:dyDescent="0.25">
      <c r="A3" s="1"/>
    </row>
    <row r="4" spans="1:2" ht="25.5" customHeight="1" x14ac:dyDescent="0.25">
      <c r="A4" s="2" t="s">
        <v>21</v>
      </c>
      <c r="B4" s="2">
        <v>7673.33</v>
      </c>
    </row>
    <row r="5" spans="1:2" ht="35.25" customHeight="1" x14ac:dyDescent="0.25">
      <c r="A5" s="2" t="s">
        <v>3</v>
      </c>
      <c r="B5" s="7">
        <f>B7+B8+B9</f>
        <v>353254</v>
      </c>
    </row>
    <row r="6" spans="1:2" ht="35.25" customHeight="1" x14ac:dyDescent="0.25">
      <c r="A6" s="2" t="s">
        <v>9</v>
      </c>
      <c r="B6" s="7"/>
    </row>
    <row r="7" spans="1:2" ht="35.25" customHeight="1" x14ac:dyDescent="0.25">
      <c r="A7" s="5" t="s">
        <v>10</v>
      </c>
      <c r="B7" s="7">
        <v>344254</v>
      </c>
    </row>
    <row r="8" spans="1:2" ht="35.25" customHeight="1" x14ac:dyDescent="0.25">
      <c r="A8" s="5" t="s">
        <v>8</v>
      </c>
      <c r="B8" s="7">
        <v>5000</v>
      </c>
    </row>
    <row r="9" spans="1:2" ht="35.25" customHeight="1" x14ac:dyDescent="0.25">
      <c r="A9" s="5" t="s">
        <v>11</v>
      </c>
      <c r="B9" s="7">
        <v>4000</v>
      </c>
    </row>
    <row r="10" spans="1:2" ht="39.75" customHeight="1" x14ac:dyDescent="0.25">
      <c r="A10" s="2" t="s">
        <v>0</v>
      </c>
      <c r="B10" s="8"/>
    </row>
    <row r="11" spans="1:2" x14ac:dyDescent="0.25">
      <c r="A11" s="3" t="str">
        <f>Лист2!B2</f>
        <v>Продукты питания Клуб завтраков</v>
      </c>
      <c r="B11" s="9">
        <f>Лист2!B9</f>
        <v>259869.38</v>
      </c>
    </row>
    <row r="12" spans="1:2" x14ac:dyDescent="0.25">
      <c r="A12" s="3" t="str">
        <f>Лист2!C2</f>
        <v>Заработная плата</v>
      </c>
      <c r="B12" s="9">
        <f>Лист2!C9</f>
        <v>34800</v>
      </c>
    </row>
    <row r="13" spans="1:2" ht="30.75" customHeight="1" x14ac:dyDescent="0.25">
      <c r="A13" s="4" t="str">
        <f>Лист2!D2</f>
        <v>Налоги с заработной платы</v>
      </c>
      <c r="B13" s="9">
        <f>Лист2!D9</f>
        <v>16690</v>
      </c>
    </row>
    <row r="14" spans="1:2" x14ac:dyDescent="0.25">
      <c r="A14" s="3" t="str">
        <f>Лист2!E2</f>
        <v>Налоги предприятия</v>
      </c>
      <c r="B14" s="9">
        <f>Лист2!E3</f>
        <v>434</v>
      </c>
    </row>
    <row r="15" spans="1:2" x14ac:dyDescent="0.25">
      <c r="A15" s="3" t="str">
        <f>Лист2!F2</f>
        <v>Услуги банка</v>
      </c>
      <c r="B15" s="9">
        <f>Лист2!F9</f>
        <v>8115</v>
      </c>
    </row>
    <row r="16" spans="1:2" x14ac:dyDescent="0.25">
      <c r="A16" s="3" t="s">
        <v>7</v>
      </c>
      <c r="B16" s="9">
        <f>Лист2!G9</f>
        <v>3800</v>
      </c>
    </row>
    <row r="17" spans="1:2" x14ac:dyDescent="0.25">
      <c r="A17" s="3" t="str">
        <f>Лист2!H2</f>
        <v xml:space="preserve">Благотоврительная помощь </v>
      </c>
      <c r="B17" s="9">
        <f>Лист2!H9</f>
        <v>4000</v>
      </c>
    </row>
    <row r="18" spans="1:2" x14ac:dyDescent="0.25">
      <c r="A18" s="3"/>
      <c r="B18" s="9"/>
    </row>
    <row r="19" spans="1:2" x14ac:dyDescent="0.25">
      <c r="A19" s="2" t="s">
        <v>17</v>
      </c>
      <c r="B19" s="11">
        <f>SUM(B11:B18)</f>
        <v>327708.38</v>
      </c>
    </row>
    <row r="20" spans="1:2" x14ac:dyDescent="0.25">
      <c r="A20" s="3"/>
      <c r="B20" s="9"/>
    </row>
    <row r="21" spans="1:2" x14ac:dyDescent="0.25">
      <c r="A21" s="3"/>
      <c r="B21" s="9"/>
    </row>
    <row r="22" spans="1:2" x14ac:dyDescent="0.25">
      <c r="A22" s="3"/>
      <c r="B22" s="9"/>
    </row>
    <row r="23" spans="1:2" x14ac:dyDescent="0.25">
      <c r="A23" s="3"/>
      <c r="B23" s="9"/>
    </row>
    <row r="24" spans="1:2" x14ac:dyDescent="0.25">
      <c r="A24" s="3"/>
      <c r="B24" s="9"/>
    </row>
    <row r="25" spans="1:2" x14ac:dyDescent="0.25">
      <c r="A25" s="3"/>
      <c r="B25" s="9"/>
    </row>
    <row r="26" spans="1:2" x14ac:dyDescent="0.25">
      <c r="A26" s="3"/>
      <c r="B26" s="9"/>
    </row>
    <row r="27" spans="1:2" x14ac:dyDescent="0.25">
      <c r="A27" s="3"/>
      <c r="B27" s="9"/>
    </row>
    <row r="28" spans="1:2" x14ac:dyDescent="0.25">
      <c r="A28" s="3"/>
      <c r="B28" s="9"/>
    </row>
    <row r="29" spans="1:2" x14ac:dyDescent="0.25">
      <c r="A29" s="3"/>
      <c r="B29" s="9"/>
    </row>
    <row r="30" spans="1:2" x14ac:dyDescent="0.25">
      <c r="A30" s="3"/>
      <c r="B30" s="9"/>
    </row>
    <row r="31" spans="1:2" x14ac:dyDescent="0.25">
      <c r="A31" s="3"/>
      <c r="B31" s="9"/>
    </row>
    <row r="32" spans="1:2" x14ac:dyDescent="0.25">
      <c r="A32" s="3"/>
      <c r="B32" s="9"/>
    </row>
    <row r="33" spans="1:2" x14ac:dyDescent="0.25">
      <c r="A33" s="3"/>
      <c r="B33" s="10"/>
    </row>
    <row r="34" spans="1:2" x14ac:dyDescent="0.25">
      <c r="A34" s="2"/>
      <c r="B34" s="11"/>
    </row>
    <row r="35" spans="1:2" x14ac:dyDescent="0.25">
      <c r="A35" s="2"/>
      <c r="B35" s="11"/>
    </row>
    <row r="36" spans="1:2" x14ac:dyDescent="0.25">
      <c r="A36" s="3"/>
      <c r="B36" s="12"/>
    </row>
    <row r="37" spans="1:2" x14ac:dyDescent="0.25">
      <c r="A37" s="2" t="s">
        <v>20</v>
      </c>
      <c r="B37" s="11">
        <f>B4+B5-B19</f>
        <v>33218.950000000012</v>
      </c>
    </row>
    <row r="42" spans="1:2" x14ac:dyDescent="0.25">
      <c r="A42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3" sqref="B3"/>
    </sheetView>
  </sheetViews>
  <sheetFormatPr defaultRowHeight="15" x14ac:dyDescent="0.25"/>
  <cols>
    <col min="2" max="2" width="11.7109375" style="6" bestFit="1" customWidth="1"/>
    <col min="3" max="4" width="10.7109375" style="6" bestFit="1" customWidth="1"/>
    <col min="5" max="5" width="9.140625" style="6"/>
    <col min="6" max="8" width="9.7109375" style="6" bestFit="1" customWidth="1"/>
  </cols>
  <sheetData>
    <row r="2" spans="2:8" ht="135" x14ac:dyDescent="0.25">
      <c r="B2" s="6" t="s">
        <v>19</v>
      </c>
      <c r="C2" s="6" t="s">
        <v>4</v>
      </c>
      <c r="D2" s="6" t="s">
        <v>5</v>
      </c>
      <c r="E2" s="6" t="s">
        <v>6</v>
      </c>
      <c r="F2" s="6" t="s">
        <v>1</v>
      </c>
      <c r="G2" s="6" t="str">
        <f>Лист1!A16</f>
        <v>Общие расходы на обслуживание компьютерных программ</v>
      </c>
      <c r="H2" s="6" t="s">
        <v>15</v>
      </c>
    </row>
    <row r="3" spans="2:8" x14ac:dyDescent="0.25">
      <c r="B3" s="13" t="s">
        <v>12</v>
      </c>
      <c r="C3" s="13">
        <v>30450</v>
      </c>
      <c r="D3" s="13">
        <v>12680</v>
      </c>
      <c r="E3" s="13">
        <v>434</v>
      </c>
      <c r="F3" s="13">
        <v>6865</v>
      </c>
      <c r="G3" s="13">
        <v>3800</v>
      </c>
      <c r="H3" s="13">
        <v>4000</v>
      </c>
    </row>
    <row r="4" spans="2:8" x14ac:dyDescent="0.25">
      <c r="B4" s="13">
        <v>630</v>
      </c>
      <c r="C4" s="13">
        <v>4350</v>
      </c>
      <c r="D4" s="13">
        <v>4010</v>
      </c>
      <c r="E4" s="13"/>
      <c r="F4" s="13">
        <v>1250</v>
      </c>
      <c r="G4" s="13"/>
      <c r="H4" s="13"/>
    </row>
    <row r="5" spans="2:8" x14ac:dyDescent="0.25">
      <c r="B5" s="13" t="s">
        <v>13</v>
      </c>
      <c r="C5" s="13"/>
      <c r="D5" s="13"/>
      <c r="E5" s="13"/>
      <c r="F5" s="13"/>
      <c r="G5" s="13"/>
      <c r="H5" s="13"/>
    </row>
    <row r="6" spans="2:8" x14ac:dyDescent="0.25">
      <c r="B6" s="13" t="s">
        <v>14</v>
      </c>
      <c r="C6" s="13"/>
      <c r="D6" s="13"/>
      <c r="E6" s="13"/>
      <c r="F6" s="13"/>
      <c r="G6" s="13"/>
      <c r="H6" s="13"/>
    </row>
    <row r="7" spans="2:8" x14ac:dyDescent="0.25">
      <c r="B7" s="13" t="s">
        <v>16</v>
      </c>
      <c r="C7" s="13"/>
      <c r="D7" s="13"/>
      <c r="E7" s="13"/>
      <c r="F7" s="13"/>
      <c r="G7" s="13"/>
      <c r="H7" s="13"/>
    </row>
    <row r="8" spans="2:8" x14ac:dyDescent="0.25">
      <c r="B8" s="13"/>
      <c r="C8" s="13"/>
      <c r="D8" s="13"/>
      <c r="E8" s="13"/>
      <c r="F8" s="13"/>
      <c r="G8" s="13"/>
      <c r="H8" s="13"/>
    </row>
    <row r="9" spans="2:8" x14ac:dyDescent="0.25">
      <c r="B9" s="13">
        <v>259869.38</v>
      </c>
      <c r="C9" s="13">
        <f>SUM(C3:C8)</f>
        <v>34800</v>
      </c>
      <c r="D9" s="13">
        <f t="shared" ref="D9:H9" si="0">SUM(D3:D8)</f>
        <v>16690</v>
      </c>
      <c r="E9" s="13">
        <f t="shared" si="0"/>
        <v>434</v>
      </c>
      <c r="F9" s="13">
        <f t="shared" si="0"/>
        <v>8115</v>
      </c>
      <c r="G9" s="13">
        <f t="shared" si="0"/>
        <v>3800</v>
      </c>
      <c r="H9" s="13">
        <f t="shared" si="0"/>
        <v>4000</v>
      </c>
    </row>
    <row r="10" spans="2:8" x14ac:dyDescent="0.25">
      <c r="B10" s="13"/>
      <c r="C10" s="13"/>
      <c r="D10" s="13"/>
      <c r="E10" s="13"/>
      <c r="F10" s="13"/>
      <c r="G10" s="13"/>
      <c r="H10" s="13"/>
    </row>
    <row r="11" spans="2:8" x14ac:dyDescent="0.25">
      <c r="B11" s="13"/>
      <c r="C11" s="13"/>
      <c r="D11" s="13"/>
      <c r="E11" s="13"/>
      <c r="F11" s="13"/>
      <c r="G11" s="13"/>
      <c r="H11" s="13"/>
    </row>
    <row r="12" spans="2:8" x14ac:dyDescent="0.25">
      <c r="B12" s="13"/>
      <c r="C12" s="13"/>
      <c r="D12" s="13"/>
      <c r="E12" s="13"/>
      <c r="F12" s="13"/>
      <c r="G12" s="13"/>
      <c r="H1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2017-01-20T10:11:19Z</dcterms:modified>
</cp:coreProperties>
</file>